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C63" i="1" l="1"/>
  <c r="H55" i="1"/>
  <c r="H35" i="1"/>
  <c r="H28" i="1"/>
  <c r="H17" i="1" l="1"/>
  <c r="H18" i="1" l="1"/>
  <c r="H31" i="1" l="1"/>
  <c r="H14" i="1" l="1"/>
  <c r="H29" i="1" l="1"/>
  <c r="H36" i="1" l="1"/>
  <c r="H49" i="1"/>
  <c r="H57" i="1" l="1"/>
  <c r="H13" i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<sst xmlns="http://schemas.openxmlformats.org/spreadsheetml/2006/main" count="59" uniqueCount="36">
  <si>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</si>
  <si>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</si>
  <si>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</si>
  <si>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</si>
  <si>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</si>
  <si>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</si>
  <si>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</si>
  <si>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</si>
  <si>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</si>
  <si>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</si>
  <si>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</si>
  <si>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</si>
  <si>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</si>
  <si>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</si>
  <si>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</si>
  <si>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</si>
  <si>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</si>
  <si>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</si>
  <si>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</si>
  <si>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</si>
  <si>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</si>
  <si>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</si>
  <si>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</si>
  <si>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</si>
  <si>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</si>
  <si>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</si>
  <si>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</si>
  <si>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</si>
  <si>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</si>
  <si>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 18.12.2020.godine Dom zdravlja Požarevac je izvršio plaćanje prema dobavljačima:</t>
  </si>
  <si>
    <t>Dana:18.12.2020.</t>
  </si>
  <si>
    <t>Primljena i neutrošena participacija od 18.12.2020.</t>
  </si>
  <si>
    <t>Farmalogist</t>
  </si>
  <si>
    <t>Vega</t>
  </si>
  <si>
    <t>514303/2020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</si>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</sst>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B54" sqref="B54:F54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7</v>
      </c>
      <c r="C5" s="49"/>
      <c r="D5" s="49"/>
    </row>
    <row r="6" spans="2:15" x14ac:dyDescent="0.25">
      <c r="B6" s="49" t="s">
        <v>8</v>
      </c>
      <c r="C6" s="49"/>
      <c r="D6" s="49"/>
    </row>
    <row r="7" spans="2:15" x14ac:dyDescent="0.25">
      <c r="I7" s="11"/>
      <c r="J7" s="11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44183</v>
      </c>
      <c r="H12" s="23">
        <v>2887300.26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44183</v>
      </c>
      <c r="H13" s="3">
        <f>H14+H29-H36-H49</f>
        <v>1881007.84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44183</v>
      </c>
      <c r="H14" s="4">
        <f>H15+H16+H17+H18+H19+H20+H21+H22+H23+H24+H25+H26+H27+H28</f>
        <v>1931852.87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27</v>
      </c>
      <c r="C17" s="30"/>
      <c r="D17" s="30"/>
      <c r="E17" s="30"/>
      <c r="F17" s="31"/>
      <c r="G17" s="12"/>
      <c r="H17" s="15">
        <f>5492786.76+791101.02-6180093.17-103776.28</f>
        <v>18.329999999405118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3" x14ac:dyDescent="0.25">
      <c r="B19" s="29" t="s">
        <v>28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v>429095.26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v>0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0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v>0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31</v>
      </c>
      <c r="C28" s="30"/>
      <c r="D28" s="30"/>
      <c r="E28" s="30"/>
      <c r="F28" s="31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</f>
        <v>31095.330000000024</v>
      </c>
      <c r="I28" s="11"/>
      <c r="J28" s="11"/>
      <c r="K28" s="8"/>
      <c r="L28" s="8"/>
    </row>
    <row r="29" spans="2:13" x14ac:dyDescent="0.25">
      <c r="B29" s="51" t="s">
        <v>24</v>
      </c>
      <c r="C29" s="52"/>
      <c r="D29" s="52"/>
      <c r="E29" s="52"/>
      <c r="F29" s="53"/>
      <c r="G29" s="16">
        <v>44183</v>
      </c>
      <c r="H29" s="4">
        <f>H30+H31+H32+H33+H34+H35</f>
        <v>378250.23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31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</f>
        <v>26671.49</v>
      </c>
      <c r="I35" s="11"/>
      <c r="J35" s="11"/>
    </row>
    <row r="36" spans="2:12" x14ac:dyDescent="0.25">
      <c r="B36" s="32" t="s">
        <v>16</v>
      </c>
      <c r="C36" s="33"/>
      <c r="D36" s="33"/>
      <c r="E36" s="33"/>
      <c r="F36" s="34"/>
      <c r="G36" s="17">
        <v>44183</v>
      </c>
      <c r="H36" s="5">
        <f>SUM(H37:H48)</f>
        <v>429095.26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26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27</v>
      </c>
      <c r="C39" s="30"/>
      <c r="D39" s="30"/>
      <c r="E39" s="30"/>
      <c r="F39" s="31"/>
      <c r="G39" s="13"/>
      <c r="H39" s="15">
        <v>0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28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v>429095.26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v>0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v>0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32" t="s">
        <v>21</v>
      </c>
      <c r="C49" s="33"/>
      <c r="D49" s="33"/>
      <c r="E49" s="33"/>
      <c r="F49" s="34"/>
      <c r="G49" s="17">
        <v>44183</v>
      </c>
      <c r="H49" s="5">
        <f>SUM(H50:H54)</f>
        <v>0</v>
      </c>
      <c r="I49" s="11"/>
      <c r="J49" s="11"/>
    </row>
    <row r="50" spans="2:12" x14ac:dyDescent="0.25">
      <c r="B50" s="29" t="s">
        <v>10</v>
      </c>
      <c r="C50" s="30"/>
      <c r="D50" s="30"/>
      <c r="E50" s="30"/>
      <c r="F50" s="31"/>
      <c r="G50" s="2"/>
      <c r="H50" s="15">
        <v>0</v>
      </c>
      <c r="I50" s="11"/>
      <c r="J50" s="11"/>
    </row>
    <row r="51" spans="2:12" x14ac:dyDescent="0.25">
      <c r="B51" s="29" t="s">
        <v>11</v>
      </c>
      <c r="C51" s="30"/>
      <c r="D51" s="30"/>
      <c r="E51" s="30"/>
      <c r="F51" s="31"/>
      <c r="G51" s="2"/>
      <c r="H51" s="3">
        <v>0</v>
      </c>
      <c r="I51" s="11"/>
      <c r="J51" s="11"/>
    </row>
    <row r="52" spans="2:12" x14ac:dyDescent="0.25">
      <c r="B52" s="29" t="s">
        <v>13</v>
      </c>
      <c r="C52" s="30"/>
      <c r="D52" s="30"/>
      <c r="E52" s="30"/>
      <c r="F52" s="31"/>
      <c r="G52" s="2"/>
      <c r="H52" s="10">
        <v>0</v>
      </c>
      <c r="I52" s="11"/>
      <c r="J52" s="11"/>
    </row>
    <row r="53" spans="2:12" x14ac:dyDescent="0.25">
      <c r="B53" s="29" t="s">
        <v>14</v>
      </c>
      <c r="C53" s="30"/>
      <c r="D53" s="30"/>
      <c r="E53" s="30"/>
      <c r="F53" s="31"/>
      <c r="G53" s="2"/>
      <c r="H53" s="3">
        <v>0</v>
      </c>
      <c r="I53" s="11"/>
      <c r="J53" s="11"/>
      <c r="K53" s="8"/>
    </row>
    <row r="54" spans="2:12" x14ac:dyDescent="0.25">
      <c r="B54" s="29" t="s">
        <v>15</v>
      </c>
      <c r="C54" s="30"/>
      <c r="D54" s="30"/>
      <c r="E54" s="30"/>
      <c r="F54" s="31"/>
      <c r="G54" s="2"/>
      <c r="H54" s="10">
        <v>0</v>
      </c>
      <c r="I54" s="11"/>
      <c r="J54" s="11"/>
    </row>
    <row r="55" spans="2:12" x14ac:dyDescent="0.25">
      <c r="B55" s="38" t="s">
        <v>18</v>
      </c>
      <c r="C55" s="39"/>
      <c r="D55" s="39"/>
      <c r="E55" s="39"/>
      <c r="F55" s="40"/>
      <c r="G55" s="18">
        <v>44183</v>
      </c>
      <c r="H55" s="6">
        <f>3678.78+562500+18900-581400+1013.25+13021.58+1608.3-0.97-15643.13+0.13+114524.2+423597.42+464492.86</f>
        <v>1006292.42</v>
      </c>
      <c r="I55" s="11"/>
      <c r="L55" s="8"/>
    </row>
    <row r="56" spans="2:12" x14ac:dyDescent="0.25">
      <c r="B56" s="29" t="s">
        <v>17</v>
      </c>
      <c r="C56" s="30"/>
      <c r="D56" s="30"/>
      <c r="E56" s="30"/>
      <c r="F56" s="31"/>
      <c r="G56" s="26"/>
      <c r="H56" s="3">
        <v>0</v>
      </c>
      <c r="I56" s="11"/>
      <c r="J56" s="11"/>
    </row>
    <row r="57" spans="2:12" x14ac:dyDescent="0.25">
      <c r="B57" s="35" t="s">
        <v>4</v>
      </c>
      <c r="C57" s="36"/>
      <c r="D57" s="36"/>
      <c r="E57" s="36"/>
      <c r="F57" s="37"/>
      <c r="G57" s="2"/>
      <c r="H57" s="7">
        <f>H14+H29-H36-H49+H55-H56</f>
        <v>2887300.2600000002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29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  <row r="61" spans="2:12" x14ac:dyDescent="0.25">
      <c r="B61" s="2" t="s">
        <v>32</v>
      </c>
      <c r="C61" s="3">
        <v>136183.51999999999</v>
      </c>
      <c r="D61" s="28">
        <v>200505896</v>
      </c>
    </row>
    <row r="62" spans="2:12" x14ac:dyDescent="0.25">
      <c r="B62" s="2" t="s">
        <v>33</v>
      </c>
      <c r="C62" s="3">
        <v>292911.74</v>
      </c>
      <c r="D62" s="28" t="s">
        <v>34</v>
      </c>
    </row>
    <row r="63" spans="2:12" x14ac:dyDescent="0.25">
      <c r="B63" s="54" t="s">
        <v>35</v>
      </c>
      <c r="C63" s="7">
        <f>SUM(C61:C62)</f>
        <v>429095.26</v>
      </c>
      <c r="D63" s="2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2020-12-21T07:55:59Z</dcterms:modified>
</cp:coreProperties>
</file>